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940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K22" i="1"/>
  <c r="K17"/>
  <c r="K11"/>
  <c r="Y17" l="1"/>
  <c r="Y11"/>
  <c r="Y10"/>
  <c r="E22"/>
  <c r="E21"/>
  <c r="E17"/>
  <c r="E16"/>
  <c r="E15"/>
  <c r="L17"/>
  <c r="L16"/>
  <c r="L15"/>
  <c r="L22"/>
  <c r="L21"/>
  <c r="P22"/>
  <c r="P21"/>
  <c r="P20"/>
  <c r="P17"/>
  <c r="P16"/>
  <c r="P15"/>
  <c r="U22"/>
  <c r="U21"/>
  <c r="U20"/>
  <c r="U19"/>
  <c r="U17"/>
  <c r="U16"/>
  <c r="U15"/>
  <c r="Z17"/>
  <c r="Z16"/>
  <c r="Z15"/>
  <c r="Z14"/>
  <c r="Z22"/>
  <c r="Z21"/>
  <c r="Z20"/>
  <c r="E11"/>
  <c r="E10"/>
  <c r="E9"/>
  <c r="E8"/>
  <c r="L11"/>
  <c r="L10"/>
  <c r="L9"/>
  <c r="L8"/>
  <c r="L7"/>
  <c r="Z11"/>
  <c r="Z10"/>
  <c r="Z9"/>
  <c r="U11"/>
  <c r="U10"/>
  <c r="U9"/>
  <c r="P11"/>
  <c r="P10"/>
  <c r="P9"/>
  <c r="Z7"/>
  <c r="U7"/>
  <c r="P7"/>
  <c r="E7"/>
  <c r="L20"/>
  <c r="E20"/>
  <c r="U14"/>
  <c r="P14"/>
  <c r="L14"/>
  <c r="E14"/>
  <c r="Z8"/>
  <c r="U8"/>
  <c r="P8"/>
  <c r="Z28" l="1"/>
  <c r="P29"/>
  <c r="E30"/>
  <c r="E28"/>
  <c r="Z26"/>
  <c r="P27"/>
  <c r="P26"/>
  <c r="Z27"/>
  <c r="P28"/>
  <c r="E29"/>
  <c r="E27"/>
  <c r="E26"/>
</calcChain>
</file>

<file path=xl/sharedStrings.xml><?xml version="1.0" encoding="utf-8"?>
<sst xmlns="http://schemas.openxmlformats.org/spreadsheetml/2006/main" count="67" uniqueCount="44">
  <si>
    <t>N I</t>
  </si>
  <si>
    <t>N II</t>
  </si>
  <si>
    <t>NO</t>
  </si>
  <si>
    <t>TOTAL</t>
  </si>
  <si>
    <t xml:space="preserve">NE I </t>
  </si>
  <si>
    <t>NE II</t>
  </si>
  <si>
    <t xml:space="preserve">NE III </t>
  </si>
  <si>
    <t>NE IV</t>
  </si>
  <si>
    <t xml:space="preserve">NE V </t>
  </si>
  <si>
    <t>L I</t>
  </si>
  <si>
    <t>L II</t>
  </si>
  <si>
    <t>CO</t>
  </si>
  <si>
    <t>O  I</t>
  </si>
  <si>
    <t>O II</t>
  </si>
  <si>
    <t>S I</t>
  </si>
  <si>
    <t xml:space="preserve"> S II</t>
  </si>
  <si>
    <t>1ª ETAPA</t>
  </si>
  <si>
    <t>DIOCESES</t>
  </si>
  <si>
    <t>CIDADES</t>
  </si>
  <si>
    <t>PARÓQUIAS</t>
  </si>
  <si>
    <t>ENCONTROS</t>
  </si>
  <si>
    <t>CASAIS</t>
  </si>
  <si>
    <t>2ª ETAPA</t>
  </si>
  <si>
    <t>SETORES</t>
  </si>
  <si>
    <t>3ª ETAPA</t>
  </si>
  <si>
    <t xml:space="preserve">                  1ª ETAPA</t>
  </si>
  <si>
    <t xml:space="preserve">                             2ª ETAPA</t>
  </si>
  <si>
    <t xml:space="preserve"> </t>
  </si>
  <si>
    <t xml:space="preserve">     3ª ETAPA</t>
  </si>
  <si>
    <t>Total geral de encontros</t>
  </si>
  <si>
    <t>Total geral de casais</t>
  </si>
  <si>
    <t>Quantas novas Dioceses</t>
  </si>
  <si>
    <t>Quantas novas Cidades</t>
  </si>
  <si>
    <t>Quantas novas Paróquias</t>
  </si>
  <si>
    <t xml:space="preserve">Total geral de encontros </t>
  </si>
  <si>
    <t>Quantos novos Setores</t>
  </si>
  <si>
    <t xml:space="preserve">      NORTE</t>
  </si>
  <si>
    <t xml:space="preserve">           NORDESTE </t>
  </si>
  <si>
    <t xml:space="preserve">     LESTE </t>
  </si>
  <si>
    <t xml:space="preserve"> CENTRO- OESTE </t>
  </si>
  <si>
    <t xml:space="preserve">          SUL </t>
  </si>
  <si>
    <t xml:space="preserve">Sul 3 4 </t>
  </si>
  <si>
    <t xml:space="preserve">                   RESUMO GERAL DA PREVISÃO PARA 2013</t>
  </si>
  <si>
    <r>
      <t xml:space="preserve">                      </t>
    </r>
    <r>
      <rPr>
        <b/>
        <sz val="10"/>
        <color indexed="12"/>
        <rFont val="Arial"/>
      </rPr>
      <t>DADOS ESTATÍSTICOS - PREVISÃO DE IMPLANTAÇÃO EM 2013 - PREVISÃO DE ENCONTROS E DE NÚMERO DE CASAIS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</si>
</sst>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2"/>
      <name val="Arial"/>
    </font>
    <font>
      <b/>
      <sz val="10"/>
      <color indexed="12"/>
      <name val="Arial"/>
    </font>
    <font>
      <b/>
      <sz val="14"/>
      <color indexed="12"/>
      <name val="Arial"/>
    </font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</font>
    <font>
      <sz val="9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0" xfId="0" applyBorder="1"/>
    <xf numFmtId="0" fontId="5" fillId="0" borderId="0" xfId="0" applyFont="1" applyBorder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3" borderId="4" xfId="0" applyFont="1" applyFill="1" applyBorder="1" applyAlignment="1"/>
    <xf numFmtId="0" fontId="7" fillId="0" borderId="0" xfId="0" applyFont="1" applyBorder="1" applyAlignment="1"/>
    <xf numFmtId="0" fontId="6" fillId="0" borderId="8" xfId="0" applyFont="1" applyFill="1" applyBorder="1" applyAlignment="1"/>
    <xf numFmtId="0" fontId="6" fillId="3" borderId="3" xfId="0" applyFont="1" applyFill="1" applyBorder="1" applyAlignment="1"/>
    <xf numFmtId="0" fontId="6" fillId="3" borderId="8" xfId="0" applyFont="1" applyFill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13" xfId="0" applyFill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3" borderId="9" xfId="0" applyFont="1" applyFill="1" applyBorder="1"/>
    <xf numFmtId="0" fontId="5" fillId="3" borderId="12" xfId="0" applyFont="1" applyFill="1" applyBorder="1"/>
    <xf numFmtId="0" fontId="5" fillId="2" borderId="14" xfId="0" applyFont="1" applyFill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3" borderId="18" xfId="0" applyFont="1" applyFill="1" applyBorder="1"/>
    <xf numFmtId="0" fontId="5" fillId="3" borderId="14" xfId="0" applyFont="1" applyFill="1" applyBorder="1"/>
    <xf numFmtId="0" fontId="5" fillId="3" borderId="17" xfId="0" applyFont="1" applyFill="1" applyBorder="1"/>
    <xf numFmtId="0" fontId="5" fillId="2" borderId="21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3" borderId="24" xfId="0" applyFont="1" applyFill="1" applyBorder="1"/>
    <xf numFmtId="0" fontId="5" fillId="0" borderId="25" xfId="0" applyFont="1" applyBorder="1"/>
    <xf numFmtId="0" fontId="5" fillId="2" borderId="0" xfId="0" applyFont="1" applyFill="1" applyBorder="1"/>
    <xf numFmtId="0" fontId="5" fillId="3" borderId="0" xfId="0" applyFont="1" applyFill="1" applyBorder="1"/>
    <xf numFmtId="0" fontId="5" fillId="3" borderId="13" xfId="0" applyFont="1" applyFill="1" applyBorder="1"/>
    <xf numFmtId="0" fontId="8" fillId="4" borderId="26" xfId="0" applyFont="1" applyFill="1" applyBorder="1"/>
    <xf numFmtId="0" fontId="8" fillId="4" borderId="27" xfId="0" applyFont="1" applyFill="1" applyBorder="1"/>
    <xf numFmtId="0" fontId="8" fillId="4" borderId="28" xfId="0" applyFont="1" applyFill="1" applyBorder="1"/>
    <xf numFmtId="0" fontId="8" fillId="0" borderId="0" xfId="0" applyFont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8" fillId="4" borderId="11" xfId="0" applyFont="1" applyFill="1" applyBorder="1"/>
    <xf numFmtId="0" fontId="8" fillId="4" borderId="9" xfId="0" applyFont="1" applyFill="1" applyBorder="1"/>
    <xf numFmtId="0" fontId="8" fillId="4" borderId="30" xfId="0" applyFont="1" applyFill="1" applyBorder="1"/>
    <xf numFmtId="0" fontId="8" fillId="4" borderId="31" xfId="0" applyFont="1" applyFill="1" applyBorder="1"/>
    <xf numFmtId="0" fontId="8" fillId="4" borderId="15" xfId="0" applyFont="1" applyFill="1" applyBorder="1"/>
    <xf numFmtId="0" fontId="8" fillId="4" borderId="16" xfId="0" applyFont="1" applyFill="1" applyBorder="1"/>
    <xf numFmtId="0" fontId="8" fillId="4" borderId="32" xfId="0" applyFont="1" applyFill="1" applyBorder="1"/>
    <xf numFmtId="0" fontId="8" fillId="4" borderId="19" xfId="0" applyFont="1" applyFill="1" applyBorder="1"/>
    <xf numFmtId="0" fontId="8" fillId="4" borderId="33" xfId="0" applyFont="1" applyFill="1" applyBorder="1"/>
    <xf numFmtId="0" fontId="8" fillId="4" borderId="34" xfId="0" applyFont="1" applyFill="1" applyBorder="1"/>
    <xf numFmtId="0" fontId="8" fillId="4" borderId="35" xfId="0" applyFont="1" applyFill="1" applyBorder="1"/>
    <xf numFmtId="0" fontId="8" fillId="4" borderId="36" xfId="0" applyFont="1" applyFill="1" applyBorder="1"/>
    <xf numFmtId="0" fontId="8" fillId="4" borderId="37" xfId="0" applyFont="1" applyFill="1" applyBorder="1"/>
    <xf numFmtId="0" fontId="8" fillId="4" borderId="38" xfId="0" applyFont="1" applyFill="1" applyBorder="1"/>
    <xf numFmtId="0" fontId="8" fillId="4" borderId="39" xfId="0" applyFont="1" applyFill="1" applyBorder="1"/>
    <xf numFmtId="0" fontId="8" fillId="4" borderId="25" xfId="0" applyFont="1" applyFill="1" applyBorder="1"/>
    <xf numFmtId="0" fontId="1" fillId="0" borderId="0" xfId="0" applyFont="1"/>
    <xf numFmtId="0" fontId="9" fillId="4" borderId="10" xfId="0" applyFont="1" applyFill="1" applyBorder="1"/>
    <xf numFmtId="0" fontId="9" fillId="4" borderId="15" xfId="0" applyFont="1" applyFill="1" applyBorder="1"/>
    <xf numFmtId="0" fontId="9" fillId="4" borderId="20" xfId="0" applyFont="1" applyFill="1" applyBorder="1"/>
    <xf numFmtId="0" fontId="9" fillId="4" borderId="40" xfId="0" applyFont="1" applyFill="1" applyBorder="1"/>
    <xf numFmtId="0" fontId="9" fillId="4" borderId="29" xfId="0" applyFont="1" applyFill="1" applyBorder="1"/>
    <xf numFmtId="0" fontId="8" fillId="4" borderId="41" xfId="0" applyFont="1" applyFill="1" applyBorder="1"/>
    <xf numFmtId="0" fontId="8" fillId="4" borderId="42" xfId="0" applyFont="1" applyFill="1" applyBorder="1"/>
    <xf numFmtId="0" fontId="8" fillId="4" borderId="43" xfId="0" applyFont="1" applyFill="1" applyBorder="1"/>
    <xf numFmtId="0" fontId="10" fillId="0" borderId="15" xfId="0" applyFont="1" applyBorder="1"/>
    <xf numFmtId="0" fontId="10" fillId="0" borderId="16" xfId="0" applyFont="1" applyBorder="1"/>
    <xf numFmtId="0" fontId="10" fillId="3" borderId="0" xfId="0" applyFont="1" applyFill="1" applyBorder="1"/>
    <xf numFmtId="0" fontId="5" fillId="6" borderId="9" xfId="0" applyFont="1" applyFill="1" applyBorder="1"/>
    <xf numFmtId="0" fontId="5" fillId="7" borderId="9" xfId="0" applyFont="1" applyFill="1" applyBorder="1"/>
    <xf numFmtId="0" fontId="2" fillId="0" borderId="4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0" xfId="0" applyFont="1" applyBorder="1"/>
    <xf numFmtId="0" fontId="11" fillId="0" borderId="0" xfId="0" applyFont="1"/>
    <xf numFmtId="0" fontId="5" fillId="5" borderId="44" xfId="0" applyFont="1" applyFill="1" applyBorder="1"/>
    <xf numFmtId="0" fontId="5" fillId="2" borderId="4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2"/>
  <sheetViews>
    <sheetView showGridLines="0" tabSelected="1" workbookViewId="0">
      <selection activeCell="K1" sqref="K1"/>
    </sheetView>
  </sheetViews>
  <sheetFormatPr defaultRowHeight="15"/>
  <cols>
    <col min="1" max="1" width="11.28515625" customWidth="1"/>
    <col min="2" max="2" width="3.28515625" customWidth="1"/>
    <col min="3" max="3" width="4.28515625" customWidth="1"/>
    <col min="4" max="4" width="4.140625" customWidth="1"/>
    <col min="5" max="5" width="6" customWidth="1"/>
    <col min="6" max="6" width="2.28515625" customWidth="1"/>
    <col min="7" max="7" width="4.140625" customWidth="1"/>
    <col min="8" max="9" width="5" customWidth="1"/>
    <col min="10" max="10" width="4.5703125" customWidth="1"/>
    <col min="11" max="11" width="4.42578125" customWidth="1"/>
    <col min="12" max="12" width="6.140625" customWidth="1"/>
    <col min="13" max="13" width="2.140625" customWidth="1"/>
    <col min="14" max="14" width="4.5703125" customWidth="1"/>
    <col min="15" max="15" width="5.28515625" customWidth="1"/>
    <col min="16" max="16" width="6" customWidth="1"/>
    <col min="17" max="17" width="2.28515625" customWidth="1"/>
    <col min="18" max="18" width="4.42578125" customWidth="1"/>
    <col min="19" max="19" width="4.140625" customWidth="1"/>
    <col min="20" max="20" width="4.28515625" customWidth="1"/>
    <col min="21" max="21" width="6.140625" customWidth="1"/>
    <col min="22" max="22" width="3" customWidth="1"/>
    <col min="23" max="23" width="5.140625" customWidth="1"/>
    <col min="24" max="24" width="4.140625" customWidth="1"/>
    <col min="25" max="25" width="5.85546875" customWidth="1"/>
    <col min="26" max="26" width="6.140625" customWidth="1"/>
  </cols>
  <sheetData>
    <row r="1" spans="1:29" ht="15.75" thickBot="1"/>
    <row r="2" spans="1:29" ht="18.75" thickBot="1">
      <c r="A2" s="79" t="s">
        <v>43</v>
      </c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spans="1:29" ht="15.75" thickBot="1">
      <c r="F3" s="5"/>
    </row>
    <row r="4" spans="1:29" ht="16.5" thickBot="1">
      <c r="B4" s="80" t="s">
        <v>36</v>
      </c>
      <c r="C4" s="81"/>
      <c r="D4" s="81"/>
      <c r="E4" s="82"/>
      <c r="F4" s="83"/>
      <c r="G4" s="80" t="s">
        <v>37</v>
      </c>
      <c r="H4" s="81"/>
      <c r="I4" s="81"/>
      <c r="J4" s="81"/>
      <c r="K4" s="81"/>
      <c r="L4" s="82"/>
      <c r="M4" s="84"/>
      <c r="N4" s="80" t="s">
        <v>38</v>
      </c>
      <c r="O4" s="81"/>
      <c r="P4" s="82"/>
      <c r="Q4" s="84"/>
      <c r="R4" s="80" t="s">
        <v>39</v>
      </c>
      <c r="S4" s="81"/>
      <c r="T4" s="81"/>
      <c r="U4" s="82"/>
      <c r="V4" s="84"/>
      <c r="W4" s="80" t="s">
        <v>40</v>
      </c>
      <c r="X4" s="81"/>
      <c r="Y4" s="81"/>
      <c r="Z4" s="82"/>
    </row>
    <row r="5" spans="1:29" ht="15.75" thickBot="1">
      <c r="A5" s="6"/>
      <c r="B5" s="7" t="s">
        <v>0</v>
      </c>
      <c r="C5" s="8" t="s">
        <v>1</v>
      </c>
      <c r="D5" s="9" t="s">
        <v>2</v>
      </c>
      <c r="E5" s="10" t="s">
        <v>3</v>
      </c>
      <c r="F5" s="11"/>
      <c r="G5" s="7" t="s">
        <v>4</v>
      </c>
      <c r="H5" s="8" t="s">
        <v>5</v>
      </c>
      <c r="I5" s="8" t="s">
        <v>6</v>
      </c>
      <c r="J5" s="8" t="s">
        <v>7</v>
      </c>
      <c r="K5" s="12" t="s">
        <v>8</v>
      </c>
      <c r="L5" s="13" t="s">
        <v>3</v>
      </c>
      <c r="M5" s="11"/>
      <c r="N5" s="7" t="s">
        <v>9</v>
      </c>
      <c r="O5" s="8" t="s">
        <v>10</v>
      </c>
      <c r="P5" s="14" t="s">
        <v>3</v>
      </c>
      <c r="Q5" s="15"/>
      <c r="R5" s="7" t="s">
        <v>11</v>
      </c>
      <c r="S5" s="8" t="s">
        <v>12</v>
      </c>
      <c r="T5" s="16" t="s">
        <v>13</v>
      </c>
      <c r="U5" s="10" t="s">
        <v>3</v>
      </c>
      <c r="V5" s="15"/>
      <c r="W5" s="7" t="s">
        <v>14</v>
      </c>
      <c r="X5" s="8" t="s">
        <v>15</v>
      </c>
      <c r="Y5" s="8" t="s">
        <v>41</v>
      </c>
      <c r="Z5" s="14" t="s">
        <v>3</v>
      </c>
    </row>
    <row r="6" spans="1:29">
      <c r="A6" s="78" t="s">
        <v>16</v>
      </c>
      <c r="B6" s="17"/>
      <c r="C6" s="18"/>
      <c r="D6" s="19"/>
      <c r="E6" s="20"/>
      <c r="F6" s="5"/>
      <c r="G6" s="21"/>
      <c r="H6" s="22"/>
      <c r="I6" s="22"/>
      <c r="J6" s="22"/>
      <c r="K6" s="23"/>
      <c r="L6" s="24"/>
      <c r="M6" s="6"/>
      <c r="N6" s="21"/>
      <c r="O6" s="22"/>
      <c r="P6" s="25"/>
      <c r="Q6" s="6"/>
      <c r="R6" s="21"/>
      <c r="S6" s="22"/>
      <c r="T6" s="22"/>
      <c r="U6" s="25"/>
      <c r="V6" s="6"/>
      <c r="W6" s="21"/>
      <c r="X6" s="22"/>
      <c r="Y6" s="22"/>
      <c r="Z6" s="25"/>
    </row>
    <row r="7" spans="1:29">
      <c r="A7" s="26" t="s">
        <v>17</v>
      </c>
      <c r="B7" s="74">
        <v>2</v>
      </c>
      <c r="C7" s="75">
        <v>0</v>
      </c>
      <c r="D7" s="29">
        <v>0</v>
      </c>
      <c r="E7" s="30">
        <f>SUM(B7:D7)</f>
        <v>2</v>
      </c>
      <c r="F7" s="6"/>
      <c r="G7" s="27">
        <v>0</v>
      </c>
      <c r="H7" s="28">
        <v>0</v>
      </c>
      <c r="I7" s="28">
        <v>0</v>
      </c>
      <c r="J7" s="28">
        <v>0</v>
      </c>
      <c r="K7" s="29">
        <v>0</v>
      </c>
      <c r="L7" s="31">
        <f>K7+J7+I7+H7+G7</f>
        <v>0</v>
      </c>
      <c r="M7" s="6"/>
      <c r="N7" s="27">
        <v>3</v>
      </c>
      <c r="O7" s="28">
        <v>2</v>
      </c>
      <c r="P7" s="32">
        <f>SUM(N7:O7)</f>
        <v>5</v>
      </c>
      <c r="Q7" s="6"/>
      <c r="R7" s="27">
        <v>0</v>
      </c>
      <c r="S7" s="28">
        <v>1</v>
      </c>
      <c r="T7" s="28">
        <v>0</v>
      </c>
      <c r="U7" s="32">
        <f>SUM(R7:T7)</f>
        <v>1</v>
      </c>
      <c r="V7" s="6"/>
      <c r="W7" s="74">
        <v>0</v>
      </c>
      <c r="X7" s="28">
        <v>0</v>
      </c>
      <c r="Y7" s="75">
        <v>0</v>
      </c>
      <c r="Z7" s="32">
        <f>SUM(W7:Y7)</f>
        <v>0</v>
      </c>
    </row>
    <row r="8" spans="1:29">
      <c r="A8" s="26" t="s">
        <v>18</v>
      </c>
      <c r="B8" s="74">
        <v>4</v>
      </c>
      <c r="C8" s="75">
        <v>13</v>
      </c>
      <c r="D8" s="29">
        <v>7</v>
      </c>
      <c r="E8" s="30">
        <f t="shared" ref="E8:E11" si="0">SUM(B8:D8)</f>
        <v>24</v>
      </c>
      <c r="F8" s="6"/>
      <c r="G8" s="27">
        <v>17</v>
      </c>
      <c r="H8" s="28">
        <v>34</v>
      </c>
      <c r="I8" s="28">
        <v>26</v>
      </c>
      <c r="J8" s="28">
        <v>16</v>
      </c>
      <c r="K8" s="29">
        <v>3</v>
      </c>
      <c r="L8" s="31">
        <f t="shared" ref="L8:L11" si="1">K8+J8+I8+H8+G8</f>
        <v>96</v>
      </c>
      <c r="M8" s="6"/>
      <c r="N8" s="27">
        <v>8</v>
      </c>
      <c r="O8" s="28">
        <v>57</v>
      </c>
      <c r="P8" s="32">
        <f>SUM(N8:O8)</f>
        <v>65</v>
      </c>
      <c r="Q8" s="6"/>
      <c r="R8" s="27">
        <v>27</v>
      </c>
      <c r="S8" s="28">
        <v>9</v>
      </c>
      <c r="T8" s="28">
        <v>10</v>
      </c>
      <c r="U8" s="32">
        <f>SUM(R8:T8)</f>
        <v>46</v>
      </c>
      <c r="V8" s="6"/>
      <c r="W8" s="27">
        <v>32</v>
      </c>
      <c r="X8" s="28">
        <v>15</v>
      </c>
      <c r="Y8" s="75">
        <v>8</v>
      </c>
      <c r="Z8" s="32">
        <f>SUM(W8:Y8)</f>
        <v>55</v>
      </c>
      <c r="AC8" t="s">
        <v>27</v>
      </c>
    </row>
    <row r="9" spans="1:29">
      <c r="A9" s="26" t="s">
        <v>19</v>
      </c>
      <c r="B9" s="74">
        <v>4</v>
      </c>
      <c r="C9" s="75">
        <v>19</v>
      </c>
      <c r="D9" s="29">
        <v>11</v>
      </c>
      <c r="E9" s="30">
        <f t="shared" si="0"/>
        <v>34</v>
      </c>
      <c r="F9" s="6"/>
      <c r="G9" s="27">
        <v>24</v>
      </c>
      <c r="H9" s="28">
        <v>43</v>
      </c>
      <c r="I9" s="28">
        <v>44</v>
      </c>
      <c r="J9" s="28">
        <v>15</v>
      </c>
      <c r="K9" s="29">
        <v>5</v>
      </c>
      <c r="L9" s="31">
        <f t="shared" si="1"/>
        <v>131</v>
      </c>
      <c r="M9" s="6"/>
      <c r="N9" s="27">
        <v>20</v>
      </c>
      <c r="O9" s="28">
        <v>72</v>
      </c>
      <c r="P9" s="32">
        <f t="shared" ref="P9:P11" si="2">SUM(N9:O9)</f>
        <v>92</v>
      </c>
      <c r="Q9" s="6"/>
      <c r="R9" s="27">
        <v>40</v>
      </c>
      <c r="S9" s="28">
        <v>12</v>
      </c>
      <c r="T9" s="28">
        <v>13</v>
      </c>
      <c r="U9" s="32">
        <f t="shared" ref="U9:U11" si="3">SUM(R9:T9)</f>
        <v>65</v>
      </c>
      <c r="V9" s="6"/>
      <c r="W9" s="27">
        <v>66</v>
      </c>
      <c r="X9" s="28">
        <v>24</v>
      </c>
      <c r="Y9" s="28">
        <v>11</v>
      </c>
      <c r="Z9" s="32">
        <f t="shared" ref="Z9:Z11" si="4">SUM(W9:Y9)</f>
        <v>101</v>
      </c>
    </row>
    <row r="10" spans="1:29">
      <c r="A10" s="26" t="s">
        <v>20</v>
      </c>
      <c r="B10" s="74">
        <v>26</v>
      </c>
      <c r="C10" s="75">
        <v>99</v>
      </c>
      <c r="D10" s="29">
        <v>65</v>
      </c>
      <c r="E10" s="30">
        <f t="shared" si="0"/>
        <v>190</v>
      </c>
      <c r="F10" s="6"/>
      <c r="G10" s="27">
        <v>179</v>
      </c>
      <c r="H10" s="28">
        <v>388</v>
      </c>
      <c r="I10" s="28">
        <v>221</v>
      </c>
      <c r="J10" s="28">
        <v>99</v>
      </c>
      <c r="K10" s="29">
        <v>75</v>
      </c>
      <c r="L10" s="31">
        <f t="shared" si="1"/>
        <v>962</v>
      </c>
      <c r="M10" s="6"/>
      <c r="N10" s="27">
        <v>208</v>
      </c>
      <c r="O10" s="28">
        <v>571</v>
      </c>
      <c r="P10" s="32">
        <f t="shared" si="2"/>
        <v>779</v>
      </c>
      <c r="Q10" s="6"/>
      <c r="R10" s="27">
        <v>262</v>
      </c>
      <c r="S10" s="28">
        <v>55</v>
      </c>
      <c r="T10" s="28">
        <v>13</v>
      </c>
      <c r="U10" s="32">
        <f t="shared" si="3"/>
        <v>330</v>
      </c>
      <c r="V10" s="6"/>
      <c r="W10" s="27">
        <v>760</v>
      </c>
      <c r="X10" s="28">
        <v>169</v>
      </c>
      <c r="Y10" s="28">
        <f>155+29</f>
        <v>184</v>
      </c>
      <c r="Z10" s="32">
        <f t="shared" si="4"/>
        <v>1113</v>
      </c>
    </row>
    <row r="11" spans="1:29" ht="15.75" thickBot="1">
      <c r="A11" s="33" t="s">
        <v>21</v>
      </c>
      <c r="B11" s="74">
        <v>574</v>
      </c>
      <c r="C11" s="75">
        <v>2600</v>
      </c>
      <c r="D11" s="29">
        <v>1777</v>
      </c>
      <c r="E11" s="30">
        <f t="shared" si="0"/>
        <v>4951</v>
      </c>
      <c r="F11" s="6"/>
      <c r="G11" s="27">
        <v>4290</v>
      </c>
      <c r="H11" s="28">
        <v>10665</v>
      </c>
      <c r="I11" s="28">
        <v>5748</v>
      </c>
      <c r="J11" s="28">
        <v>2470</v>
      </c>
      <c r="K11" s="29">
        <f>K10*32</f>
        <v>2400</v>
      </c>
      <c r="L11" s="31">
        <f t="shared" si="1"/>
        <v>25573</v>
      </c>
      <c r="M11" s="6"/>
      <c r="N11" s="34">
        <v>4680</v>
      </c>
      <c r="O11" s="35">
        <v>14994</v>
      </c>
      <c r="P11" s="37">
        <f t="shared" si="2"/>
        <v>19674</v>
      </c>
      <c r="Q11" s="6"/>
      <c r="R11" s="27">
        <v>7525</v>
      </c>
      <c r="S11" s="28">
        <v>1637</v>
      </c>
      <c r="T11" s="28">
        <v>480</v>
      </c>
      <c r="U11" s="32">
        <f t="shared" si="3"/>
        <v>9642</v>
      </c>
      <c r="V11" s="6"/>
      <c r="W11" s="38">
        <v>17530</v>
      </c>
      <c r="X11" s="35">
        <v>4280</v>
      </c>
      <c r="Y11" s="35">
        <f>2735+926</f>
        <v>3661</v>
      </c>
      <c r="Z11" s="37">
        <f t="shared" si="4"/>
        <v>25471</v>
      </c>
      <c r="AB11" t="s">
        <v>27</v>
      </c>
    </row>
    <row r="12" spans="1:29" ht="15.75" thickBot="1">
      <c r="A12" s="39"/>
      <c r="B12" s="6"/>
      <c r="C12" s="6"/>
      <c r="D12" s="6"/>
      <c r="E12" s="40"/>
      <c r="F12" s="6"/>
      <c r="G12" s="6"/>
      <c r="H12" s="6"/>
      <c r="I12" s="6"/>
      <c r="J12" s="6"/>
      <c r="K12" s="6"/>
      <c r="L12" s="40"/>
      <c r="M12" s="6"/>
      <c r="N12" s="6"/>
      <c r="O12" s="6"/>
      <c r="P12" s="40"/>
      <c r="Q12" s="6"/>
      <c r="R12" s="6"/>
      <c r="S12" s="6"/>
      <c r="T12" s="6"/>
      <c r="U12" s="40"/>
      <c r="V12" s="6"/>
      <c r="W12" s="6"/>
      <c r="X12" s="6"/>
      <c r="Y12" s="6"/>
      <c r="Z12" s="40"/>
    </row>
    <row r="13" spans="1:29">
      <c r="A13" s="77" t="s">
        <v>22</v>
      </c>
      <c r="B13" s="21"/>
      <c r="C13" s="22"/>
      <c r="D13" s="23"/>
      <c r="E13" s="41"/>
      <c r="F13" s="6"/>
      <c r="G13" s="21"/>
      <c r="H13" s="22"/>
      <c r="I13" s="22"/>
      <c r="J13" s="22"/>
      <c r="K13" s="23"/>
      <c r="L13" s="24"/>
      <c r="M13" s="6"/>
      <c r="N13" s="21"/>
      <c r="O13" s="22"/>
      <c r="P13" s="25"/>
      <c r="Q13" s="6"/>
      <c r="R13" s="21"/>
      <c r="S13" s="22"/>
      <c r="T13" s="22"/>
      <c r="U13" s="25"/>
      <c r="V13" s="6"/>
      <c r="W13" s="21"/>
      <c r="X13" s="22"/>
      <c r="Y13" s="22"/>
      <c r="Z13" s="25"/>
    </row>
    <row r="14" spans="1:29">
      <c r="A14" s="26" t="s">
        <v>17</v>
      </c>
      <c r="B14" s="27">
        <v>0</v>
      </c>
      <c r="C14" s="28">
        <v>1</v>
      </c>
      <c r="D14" s="29">
        <v>0</v>
      </c>
      <c r="E14" s="30">
        <f>SUM(B14:D14)</f>
        <v>1</v>
      </c>
      <c r="F14" s="6"/>
      <c r="G14" s="27">
        <v>0</v>
      </c>
      <c r="H14" s="28">
        <v>0</v>
      </c>
      <c r="I14" s="28">
        <v>1</v>
      </c>
      <c r="J14" s="28">
        <v>0</v>
      </c>
      <c r="K14" s="29">
        <v>0</v>
      </c>
      <c r="L14" s="31">
        <f>SUM(G14:K14)</f>
        <v>1</v>
      </c>
      <c r="M14" s="6"/>
      <c r="N14" s="27">
        <v>1</v>
      </c>
      <c r="O14" s="28">
        <v>2</v>
      </c>
      <c r="P14" s="32">
        <f>SUM(N14:O14)</f>
        <v>3</v>
      </c>
      <c r="Q14" s="6"/>
      <c r="R14" s="27">
        <v>0</v>
      </c>
      <c r="S14" s="28">
        <v>2</v>
      </c>
      <c r="T14" s="28">
        <v>0</v>
      </c>
      <c r="U14" s="32">
        <f>SUM(R14:T14)</f>
        <v>2</v>
      </c>
      <c r="V14" s="6"/>
      <c r="W14" s="27">
        <v>5</v>
      </c>
      <c r="X14" s="28">
        <v>0</v>
      </c>
      <c r="Y14" s="28">
        <v>0</v>
      </c>
      <c r="Z14" s="32">
        <f t="shared" ref="Z14:Z17" si="5">Y14+X14+W14</f>
        <v>5</v>
      </c>
    </row>
    <row r="15" spans="1:29">
      <c r="A15" s="26" t="s">
        <v>23</v>
      </c>
      <c r="B15" s="27">
        <v>0</v>
      </c>
      <c r="C15" s="28">
        <v>6</v>
      </c>
      <c r="D15" s="29">
        <v>2</v>
      </c>
      <c r="E15" s="30">
        <f t="shared" ref="E15:E17" si="6">SUM(B15:D15)</f>
        <v>8</v>
      </c>
      <c r="F15" s="6"/>
      <c r="G15" s="27">
        <v>9</v>
      </c>
      <c r="H15" s="28">
        <v>16</v>
      </c>
      <c r="I15" s="28">
        <v>10</v>
      </c>
      <c r="J15" s="28">
        <v>6</v>
      </c>
      <c r="K15" s="29">
        <v>5</v>
      </c>
      <c r="L15" s="31">
        <f t="shared" ref="L15:L17" si="7">SUM(G15:K15)</f>
        <v>46</v>
      </c>
      <c r="M15" s="6"/>
      <c r="N15" s="27">
        <v>2</v>
      </c>
      <c r="O15" s="28">
        <v>24</v>
      </c>
      <c r="P15" s="32">
        <f t="shared" ref="P15:P17" si="8">SUM(N15:O15)</f>
        <v>26</v>
      </c>
      <c r="Q15" s="6"/>
      <c r="R15" s="27">
        <v>6</v>
      </c>
      <c r="S15" s="28">
        <v>2</v>
      </c>
      <c r="T15" s="28">
        <v>3</v>
      </c>
      <c r="U15" s="32">
        <f t="shared" ref="U15:U22" si="9">SUM(R15:T15)</f>
        <v>11</v>
      </c>
      <c r="V15" s="6"/>
      <c r="W15" s="27">
        <v>5</v>
      </c>
      <c r="X15" s="28">
        <v>6</v>
      </c>
      <c r="Y15" s="28">
        <v>1</v>
      </c>
      <c r="Z15" s="32">
        <f t="shared" si="5"/>
        <v>12</v>
      </c>
    </row>
    <row r="16" spans="1:29">
      <c r="A16" s="26" t="s">
        <v>20</v>
      </c>
      <c r="B16" s="27">
        <v>4</v>
      </c>
      <c r="C16" s="28">
        <v>30</v>
      </c>
      <c r="D16" s="29">
        <v>17</v>
      </c>
      <c r="E16" s="30">
        <f t="shared" si="6"/>
        <v>51</v>
      </c>
      <c r="F16" s="6"/>
      <c r="G16" s="27">
        <v>48</v>
      </c>
      <c r="H16" s="28">
        <v>86</v>
      </c>
      <c r="I16" s="28">
        <v>57</v>
      </c>
      <c r="J16" s="28">
        <v>24</v>
      </c>
      <c r="K16" s="29">
        <v>15</v>
      </c>
      <c r="L16" s="31">
        <f t="shared" si="7"/>
        <v>230</v>
      </c>
      <c r="M16" s="6"/>
      <c r="N16" s="27">
        <v>33</v>
      </c>
      <c r="O16" s="28">
        <v>126</v>
      </c>
      <c r="P16" s="32">
        <f t="shared" si="8"/>
        <v>159</v>
      </c>
      <c r="Q16" s="6"/>
      <c r="R16" s="27">
        <v>77</v>
      </c>
      <c r="S16" s="28">
        <v>12</v>
      </c>
      <c r="T16" s="28">
        <v>3</v>
      </c>
      <c r="U16" s="32">
        <f t="shared" si="9"/>
        <v>92</v>
      </c>
      <c r="V16" s="6"/>
      <c r="W16" s="27">
        <v>150</v>
      </c>
      <c r="X16" s="28">
        <v>36</v>
      </c>
      <c r="Y16" s="28">
        <v>40</v>
      </c>
      <c r="Z16" s="32">
        <f t="shared" si="5"/>
        <v>226</v>
      </c>
    </row>
    <row r="17" spans="1:26" ht="15.75" thickBot="1">
      <c r="A17" s="86" t="s">
        <v>21</v>
      </c>
      <c r="B17" s="28">
        <v>120</v>
      </c>
      <c r="C17" s="28">
        <v>1130</v>
      </c>
      <c r="D17" s="28">
        <v>555</v>
      </c>
      <c r="E17" s="30">
        <f t="shared" si="6"/>
        <v>1805</v>
      </c>
      <c r="F17" s="6"/>
      <c r="G17" s="27">
        <v>1530</v>
      </c>
      <c r="H17" s="28">
        <v>2785</v>
      </c>
      <c r="I17" s="28">
        <v>1759</v>
      </c>
      <c r="J17" s="28">
        <v>705</v>
      </c>
      <c r="K17" s="29">
        <f>K16*35</f>
        <v>525</v>
      </c>
      <c r="L17" s="31">
        <f t="shared" si="7"/>
        <v>7304</v>
      </c>
      <c r="M17" s="6"/>
      <c r="N17" s="34">
        <v>1081</v>
      </c>
      <c r="O17" s="35">
        <v>4418</v>
      </c>
      <c r="P17" s="32">
        <f t="shared" si="8"/>
        <v>5499</v>
      </c>
      <c r="Q17" s="6"/>
      <c r="R17" s="34">
        <v>2500</v>
      </c>
      <c r="S17" s="35">
        <v>360</v>
      </c>
      <c r="T17" s="35">
        <v>115</v>
      </c>
      <c r="U17" s="37">
        <f t="shared" si="9"/>
        <v>2975</v>
      </c>
      <c r="V17" s="6"/>
      <c r="W17" s="34">
        <v>3975</v>
      </c>
      <c r="X17" s="35">
        <v>1127</v>
      </c>
      <c r="Y17" s="35">
        <f>936+305</f>
        <v>1241</v>
      </c>
      <c r="Z17" s="32">
        <f t="shared" si="5"/>
        <v>6343</v>
      </c>
    </row>
    <row r="18" spans="1:26" ht="15.75" thickBot="1">
      <c r="A18" s="39"/>
      <c r="B18" s="6" t="s">
        <v>27</v>
      </c>
      <c r="C18" s="6" t="s">
        <v>27</v>
      </c>
      <c r="D18" s="6" t="s">
        <v>27</v>
      </c>
      <c r="E18" s="40"/>
      <c r="F18" s="6"/>
      <c r="G18" s="6"/>
      <c r="H18" s="6"/>
      <c r="I18" s="6"/>
      <c r="J18" s="6"/>
      <c r="K18" s="6"/>
      <c r="L18" s="40"/>
      <c r="M18" s="6"/>
      <c r="N18" s="6"/>
      <c r="O18" s="6"/>
      <c r="P18" s="40"/>
      <c r="Q18" s="6"/>
      <c r="R18" s="6"/>
      <c r="S18" s="6"/>
      <c r="T18" s="6"/>
      <c r="U18" s="76" t="s">
        <v>27</v>
      </c>
      <c r="V18" s="6"/>
      <c r="W18" s="6"/>
      <c r="X18" s="6"/>
      <c r="Y18" s="6"/>
      <c r="Z18" s="40"/>
    </row>
    <row r="19" spans="1:26">
      <c r="A19" s="85" t="s">
        <v>24</v>
      </c>
      <c r="B19" s="28">
        <v>0</v>
      </c>
      <c r="C19" s="28">
        <v>0</v>
      </c>
      <c r="D19" s="28">
        <v>0</v>
      </c>
      <c r="E19" s="41"/>
      <c r="F19" s="6"/>
      <c r="G19" s="21"/>
      <c r="H19" s="22"/>
      <c r="I19" s="22"/>
      <c r="J19" s="22"/>
      <c r="K19" s="23"/>
      <c r="L19" s="24"/>
      <c r="M19" s="6"/>
      <c r="N19" s="21"/>
      <c r="O19" s="22"/>
      <c r="P19" s="25"/>
      <c r="Q19" s="6"/>
      <c r="R19" s="21"/>
      <c r="S19" s="22"/>
      <c r="T19" s="22"/>
      <c r="U19" s="25">
        <f t="shared" si="9"/>
        <v>0</v>
      </c>
      <c r="V19" s="6"/>
      <c r="W19" s="21"/>
      <c r="X19" s="22"/>
      <c r="Y19" s="22"/>
      <c r="Z19" s="25"/>
    </row>
    <row r="20" spans="1:26">
      <c r="A20" s="26" t="s">
        <v>17</v>
      </c>
      <c r="B20" s="27">
        <v>0</v>
      </c>
      <c r="C20" s="28">
        <v>2</v>
      </c>
      <c r="D20" s="29">
        <v>1</v>
      </c>
      <c r="E20" s="30">
        <f>SUM(B20:D20)</f>
        <v>3</v>
      </c>
      <c r="F20" s="6"/>
      <c r="G20" s="27">
        <v>0</v>
      </c>
      <c r="H20" s="28">
        <v>0</v>
      </c>
      <c r="I20" s="28">
        <v>6</v>
      </c>
      <c r="J20" s="28">
        <v>0</v>
      </c>
      <c r="K20" s="29">
        <v>0</v>
      </c>
      <c r="L20" s="31">
        <f>SUM(G20:K20)</f>
        <v>6</v>
      </c>
      <c r="M20" s="6"/>
      <c r="N20" s="27">
        <v>0</v>
      </c>
      <c r="O20" s="28">
        <v>4</v>
      </c>
      <c r="P20" s="32">
        <f t="shared" ref="P20:P22" si="10">SUM(N20:O20)</f>
        <v>4</v>
      </c>
      <c r="Q20" s="6"/>
      <c r="R20" s="27">
        <v>0</v>
      </c>
      <c r="S20" s="28">
        <v>0</v>
      </c>
      <c r="T20" s="28">
        <v>0</v>
      </c>
      <c r="U20" s="32">
        <f t="shared" si="9"/>
        <v>0</v>
      </c>
      <c r="V20" s="6"/>
      <c r="W20" s="27">
        <v>1</v>
      </c>
      <c r="X20" s="28">
        <v>0</v>
      </c>
      <c r="Y20" s="28">
        <v>1</v>
      </c>
      <c r="Z20" s="32">
        <f>Y20+X20+W20</f>
        <v>2</v>
      </c>
    </row>
    <row r="21" spans="1:26">
      <c r="A21" s="26" t="s">
        <v>20</v>
      </c>
      <c r="B21" s="27">
        <v>1</v>
      </c>
      <c r="C21" s="28">
        <v>9</v>
      </c>
      <c r="D21" s="29">
        <v>7</v>
      </c>
      <c r="E21" s="30">
        <f t="shared" ref="E21:E22" si="11">SUM(B21:D21)</f>
        <v>17</v>
      </c>
      <c r="F21" s="6"/>
      <c r="G21" s="27">
        <v>20</v>
      </c>
      <c r="H21" s="28">
        <v>27</v>
      </c>
      <c r="I21" s="28">
        <v>29</v>
      </c>
      <c r="J21" s="28">
        <v>9</v>
      </c>
      <c r="K21" s="29">
        <v>8</v>
      </c>
      <c r="L21" s="31">
        <f t="shared" ref="L21:L22" si="12">SUM(G21:K21)</f>
        <v>93</v>
      </c>
      <c r="M21" s="6"/>
      <c r="N21" s="27">
        <v>13</v>
      </c>
      <c r="O21" s="28">
        <v>45</v>
      </c>
      <c r="P21" s="32">
        <f t="shared" si="10"/>
        <v>58</v>
      </c>
      <c r="Q21" s="6"/>
      <c r="R21" s="27">
        <v>34</v>
      </c>
      <c r="S21" s="28">
        <v>4</v>
      </c>
      <c r="T21" s="28">
        <v>2</v>
      </c>
      <c r="U21" s="32">
        <f t="shared" si="9"/>
        <v>40</v>
      </c>
      <c r="V21" s="6"/>
      <c r="W21" s="27">
        <v>60</v>
      </c>
      <c r="X21" s="28">
        <v>11</v>
      </c>
      <c r="Y21" s="28">
        <v>16</v>
      </c>
      <c r="Z21" s="32">
        <f t="shared" ref="Z21:Z22" si="13">Y21+X21+W21</f>
        <v>87</v>
      </c>
    </row>
    <row r="22" spans="1:26" ht="15.75" thickBot="1">
      <c r="A22" s="33" t="s">
        <v>21</v>
      </c>
      <c r="B22" s="27">
        <v>40</v>
      </c>
      <c r="C22" s="28">
        <v>350</v>
      </c>
      <c r="D22" s="29">
        <v>200</v>
      </c>
      <c r="E22" s="30">
        <f t="shared" si="11"/>
        <v>590</v>
      </c>
      <c r="F22" s="6"/>
      <c r="G22" s="34">
        <v>690</v>
      </c>
      <c r="H22" s="35">
        <v>960</v>
      </c>
      <c r="I22" s="35">
        <v>1035</v>
      </c>
      <c r="J22" s="35">
        <v>305</v>
      </c>
      <c r="K22" s="36">
        <f>K21*35</f>
        <v>280</v>
      </c>
      <c r="L22" s="31">
        <f t="shared" si="12"/>
        <v>3270</v>
      </c>
      <c r="M22" s="6"/>
      <c r="N22" s="34">
        <v>445</v>
      </c>
      <c r="O22" s="35">
        <v>1790</v>
      </c>
      <c r="P22" s="32">
        <f t="shared" si="10"/>
        <v>2235</v>
      </c>
      <c r="Q22" s="6"/>
      <c r="R22" s="34">
        <v>1260</v>
      </c>
      <c r="S22" s="35">
        <v>210</v>
      </c>
      <c r="T22" s="35">
        <v>80</v>
      </c>
      <c r="U22" s="37">
        <f t="shared" si="9"/>
        <v>1550</v>
      </c>
      <c r="V22" s="6"/>
      <c r="W22" s="34">
        <v>2153</v>
      </c>
      <c r="X22" s="35">
        <v>402</v>
      </c>
      <c r="Y22" s="35">
        <v>542</v>
      </c>
      <c r="Z22" s="32">
        <f t="shared" si="13"/>
        <v>3097</v>
      </c>
    </row>
    <row r="23" spans="1:2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thickBot="1">
      <c r="G24" s="65" t="s">
        <v>42</v>
      </c>
      <c r="H24" s="65"/>
      <c r="I24" s="65"/>
      <c r="J24" s="65"/>
      <c r="K24" s="65"/>
      <c r="L24" s="65"/>
      <c r="M24" s="65"/>
      <c r="N24" s="65"/>
      <c r="O24" s="65"/>
    </row>
    <row r="25" spans="1:26" ht="15.75" thickBot="1">
      <c r="A25" s="42" t="s">
        <v>25</v>
      </c>
      <c r="B25" s="43"/>
      <c r="C25" s="43"/>
      <c r="D25" s="43"/>
      <c r="E25" s="44"/>
      <c r="I25" s="45"/>
      <c r="K25" s="46" t="s">
        <v>26</v>
      </c>
      <c r="L25" s="47"/>
      <c r="M25" s="47"/>
      <c r="N25" s="47"/>
      <c r="O25" s="47"/>
      <c r="P25" s="48"/>
      <c r="Q25" s="45"/>
      <c r="T25" s="46"/>
      <c r="U25" s="47" t="s">
        <v>27</v>
      </c>
      <c r="V25" s="47" t="s">
        <v>28</v>
      </c>
      <c r="W25" s="47"/>
      <c r="X25" s="47"/>
      <c r="Y25" s="47"/>
      <c r="Z25" s="48"/>
    </row>
    <row r="26" spans="1:26" ht="15.75" thickBot="1">
      <c r="A26" s="66" t="s">
        <v>31</v>
      </c>
      <c r="B26" s="49"/>
      <c r="C26" s="49"/>
      <c r="D26" s="43"/>
      <c r="E26" s="50">
        <f>E7+L7+P7+U7+Z7</f>
        <v>8</v>
      </c>
      <c r="I26" s="45"/>
      <c r="K26" s="70" t="s">
        <v>31</v>
      </c>
      <c r="L26" s="51"/>
      <c r="M26" s="51"/>
      <c r="N26" s="51"/>
      <c r="O26" s="51"/>
      <c r="P26" s="52">
        <f>E14+L14+P14+U14+Z14</f>
        <v>12</v>
      </c>
      <c r="Q26" s="45"/>
      <c r="T26" s="70" t="s">
        <v>31</v>
      </c>
      <c r="U26" s="51"/>
      <c r="V26" s="51"/>
      <c r="W26" s="51"/>
      <c r="X26" s="72"/>
      <c r="Y26" s="73"/>
      <c r="Z26" s="52">
        <f>E20+L20+P20+U20+Z20</f>
        <v>15</v>
      </c>
    </row>
    <row r="27" spans="1:26" ht="15.75" thickBot="1">
      <c r="A27" s="67" t="s">
        <v>32</v>
      </c>
      <c r="B27" s="54"/>
      <c r="C27" s="54"/>
      <c r="D27" s="55"/>
      <c r="E27" s="50">
        <f>E8+L8+P8+U8+Z8</f>
        <v>286</v>
      </c>
      <c r="I27" s="45"/>
      <c r="K27" s="68" t="s">
        <v>35</v>
      </c>
      <c r="L27" s="56"/>
      <c r="M27" s="56"/>
      <c r="N27" s="56"/>
      <c r="O27" s="56"/>
      <c r="P27" s="52">
        <f t="shared" ref="P27:P29" si="14">E15+L15+P15+U15+Z15</f>
        <v>103</v>
      </c>
      <c r="Q27" s="45"/>
      <c r="T27" s="59" t="s">
        <v>29</v>
      </c>
      <c r="U27" s="60"/>
      <c r="V27" s="60"/>
      <c r="W27" s="61"/>
      <c r="X27" s="62"/>
      <c r="Y27" s="63"/>
      <c r="Z27" s="52">
        <f t="shared" ref="Z27:Z28" si="15">E21+L21+P21+U21+Z21</f>
        <v>295</v>
      </c>
    </row>
    <row r="28" spans="1:26" ht="15.75" thickBot="1">
      <c r="A28" s="68" t="s">
        <v>33</v>
      </c>
      <c r="B28" s="56"/>
      <c r="C28" s="56"/>
      <c r="D28" s="58"/>
      <c r="E28" s="50">
        <f t="shared" ref="E28:E30" si="16">E9+L9+P9+U9+Z9</f>
        <v>423</v>
      </c>
      <c r="I28" s="45"/>
      <c r="K28" s="53" t="s">
        <v>29</v>
      </c>
      <c r="L28" s="54"/>
      <c r="M28" s="54"/>
      <c r="N28" s="55"/>
      <c r="O28" s="71"/>
      <c r="P28" s="52">
        <f t="shared" si="14"/>
        <v>758</v>
      </c>
      <c r="Q28" s="45"/>
      <c r="T28" s="59" t="s">
        <v>30</v>
      </c>
      <c r="U28" s="60"/>
      <c r="V28" s="60"/>
      <c r="W28" s="61"/>
      <c r="X28" s="62"/>
      <c r="Y28" s="63"/>
      <c r="Z28" s="52">
        <f t="shared" si="15"/>
        <v>10742</v>
      </c>
    </row>
    <row r="29" spans="1:26" ht="15.75" thickBot="1">
      <c r="A29" s="69" t="s">
        <v>34</v>
      </c>
      <c r="B29" s="57"/>
      <c r="C29" s="57"/>
      <c r="D29" s="57"/>
      <c r="E29" s="50">
        <f t="shared" si="16"/>
        <v>3374</v>
      </c>
      <c r="I29" s="45"/>
      <c r="K29" s="59" t="s">
        <v>30</v>
      </c>
      <c r="L29" s="60"/>
      <c r="M29" s="61"/>
      <c r="N29" s="62"/>
      <c r="O29" s="63"/>
      <c r="P29" s="52">
        <f t="shared" si="14"/>
        <v>23926</v>
      </c>
      <c r="Q29" s="45"/>
      <c r="R29" s="45"/>
      <c r="S29" s="45"/>
    </row>
    <row r="30" spans="1:26" ht="15.75" thickBot="1">
      <c r="A30" s="64" t="s">
        <v>30</v>
      </c>
      <c r="B30" s="62"/>
      <c r="C30" s="62"/>
      <c r="D30" s="62"/>
      <c r="E30" s="50">
        <f t="shared" si="16"/>
        <v>85311</v>
      </c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6">
      <c r="E31" t="s">
        <v>27</v>
      </c>
    </row>
    <row r="32" spans="1:26">
      <c r="U32" t="s">
        <v>27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WINDOWS </cp:lastModifiedBy>
  <cp:lastPrinted>2011-03-20T13:52:01Z</cp:lastPrinted>
  <dcterms:created xsi:type="dcterms:W3CDTF">2009-04-03T20:06:36Z</dcterms:created>
  <dcterms:modified xsi:type="dcterms:W3CDTF">2009-04-29T00:35:32Z</dcterms:modified>
</cp:coreProperties>
</file>